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4C86E586-CE2D-4B2B-A704-6B5353439D4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37" i="1"/>
  <c r="H37" i="1" s="1"/>
  <c r="F81" i="1"/>
  <c r="E17" i="1"/>
  <c r="H17" i="1" s="1"/>
  <c r="D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<sst xmlns="http://schemas.openxmlformats.org/spreadsheetml/2006/main" count="94" uniqueCount="94">
  <si>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</si>
  <si>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</si>
  <si>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</si>
  <si>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</si>
  <si>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</si>
  <si>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</si>
  <si>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</si>
  <si>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</si>
  <si>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</si>
  <si>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</si>
  <si>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</si>
  <si>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</si>
  <si>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</si>
  <si>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</si>
  <si>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</si>
  <si>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</si>
  <si>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</si>
  <si>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</si>
  <si>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</si>
  <si>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</si>
  <si>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</si>
  <si>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</si>
  <si>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</si>
  <si>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</si>
  <si>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</si>
  <si>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</si>
  <si>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</si>
  <si>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</si>
  <si>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</si>
  <si>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</si>
  <si>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</si>
  <si>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</si>
  <si>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</si>
  <si>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</si>
  <si>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</si>
  <si>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</si>
  <si>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</si>
  <si>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</si>
  <si>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</si>
  <si>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</si>
  <si>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</si>
  <si>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</si>
  <si>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</si>
  <si>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</si>
  <si>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</si>
  <si>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</si>
  <si>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</si>
  <si>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</si>
  <si>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</si>
  <si>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</si>
  <si>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</si>
  <si>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</si>
  <si>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</si>
  <si>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</si>
  <si>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</si>
  <si>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</si>
  <si>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</si>
  <si>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</si>
  <si>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</si>
  <si>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</si>
  <si>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</si>
  <si>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</si>
  <si>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</si>
  <si>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</si>
  <si>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</si>
  <si>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</si>
  <si>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</si>
  <si>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</si>
  <si>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</si>
  <si>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</si>
  <si>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</si>
  <si>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</si>
  <si>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</si>
  <si>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</si>
  <si>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</si>
  <si>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</si>
  <si>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</si>
  <si>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</si>
  <si>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</si>
  <si>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</si>
  <si>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</si>
  <si>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</si>
  <si>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</si>
  <si>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</si>
  <si>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</si>
  <si>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</si>
  <si>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Auditoría Superior del Estado</t>
  </si>
  <si>
    <t>Del 01 de Enero al 31 de Diciembre de 2021</t>
  </si>
  <si>
    <t>Bajo protesta de decir verdad declaramos que los Estados Financieros y sus notas, son razonablemente correctos y son responsabilidad del emisor.</t>
  </si>
  <si>
    <t>LIC. HÉCTOR ALBERTO ACOSTA FÉLIX</t>
  </si>
  <si>
    <t>AUDITOR SUPERIOR</t>
  </si>
  <si>
    <t>C.P. MARÍA CRISTINA PRIETO MÁRQUEZ</t>
  </si>
  <si>
    <t>DIRECTORA GENERAL DE ADMINISTRACIÓN</t>
  </si>
  <si>
    <t>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</si>
</sst>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7" fontId="8" fillId="0" borderId="16" xfId="3" applyNumberFormat="1" applyFont="1" applyFill="1" applyBorder="1" applyAlignment="1">
      <alignment horizontal="right" vertical="top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" xfId="2" xr:uid="{0815793D-14C9-4550-BFEE-1E372900DFF9}"/>
    <cellStyle name="Normal 3" xfId="3" xr:uid="{39960F3A-B4FA-4A53-9169-F3CBB4D2B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view="pageBreakPreview" topLeftCell="A48" zoomScale="60" zoomScaleNormal="80" workbookViewId="0">
      <selection activeCell="G101" sqref="G10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7.88671875" style="1" bestFit="1" customWidth="1"/>
    <col min="4" max="4" width="16" style="1" customWidth="1"/>
    <col min="5" max="5" width="17.33203125" style="1" bestFit="1" customWidth="1"/>
    <col min="6" max="7" width="17.88671875" style="1" bestFit="1" customWidth="1"/>
    <col min="8" max="8" width="16.66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7" t="s">
        <v>86</v>
      </c>
      <c r="C2" s="28"/>
      <c r="D2" s="28"/>
      <c r="E2" s="28"/>
      <c r="F2" s="28"/>
      <c r="G2" s="28"/>
      <c r="H2" s="29"/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2.6" thickBot="1" x14ac:dyDescent="0.3">
      <c r="B5" s="33" t="s">
        <v>87</v>
      </c>
      <c r="C5" s="34"/>
      <c r="D5" s="34"/>
      <c r="E5" s="34"/>
      <c r="F5" s="34"/>
      <c r="G5" s="34"/>
      <c r="H5" s="35"/>
    </row>
    <row r="6" spans="2:9" ht="12.6" thickBot="1" x14ac:dyDescent="0.3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6" thickBot="1" x14ac:dyDescent="0.3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3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119340886.23</v>
      </c>
      <c r="D9" s="16">
        <f>SUM(D10:D16)</f>
        <v>-730663.44999999949</v>
      </c>
      <c r="E9" s="16">
        <f t="shared" ref="E9:E26" si="0">C9+D9</f>
        <v>118610222.78</v>
      </c>
      <c r="F9" s="16">
        <f>SUM(F10:F16)</f>
        <v>118610222.78000002</v>
      </c>
      <c r="G9" s="16">
        <f>SUM(G10:G16)</f>
        <v>118592265.24000001</v>
      </c>
      <c r="H9" s="16">
        <f t="shared" ref="H9:H40" si="1">E9-F9</f>
        <v>0</v>
      </c>
    </row>
    <row r="10" spans="2:9" ht="12" customHeight="1" x14ac:dyDescent="0.25">
      <c r="B10" s="11" t="s">
        <v>14</v>
      </c>
      <c r="C10" s="12">
        <v>26036527.199999999</v>
      </c>
      <c r="D10" s="20">
        <v>-546307.73</v>
      </c>
      <c r="E10" s="18">
        <f t="shared" si="0"/>
        <v>25490219.469999999</v>
      </c>
      <c r="F10" s="18">
        <v>25490219.469999999</v>
      </c>
      <c r="G10" s="18">
        <v>25490219.469999999</v>
      </c>
      <c r="H10" s="20">
        <f t="shared" si="1"/>
        <v>0</v>
      </c>
    </row>
    <row r="11" spans="2:9" ht="12" customHeight="1" x14ac:dyDescent="0.25">
      <c r="B11" s="11" t="s">
        <v>15</v>
      </c>
      <c r="C11" s="12">
        <v>22079055.359999999</v>
      </c>
      <c r="D11" s="20">
        <v>3337744.43</v>
      </c>
      <c r="E11" s="18">
        <f t="shared" si="0"/>
        <v>25416799.789999999</v>
      </c>
      <c r="F11" s="18">
        <v>25416799.789999999</v>
      </c>
      <c r="G11" s="18">
        <v>25416799.789999999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48400982.130000003</v>
      </c>
      <c r="D12" s="20">
        <v>2753202.54</v>
      </c>
      <c r="E12" s="18">
        <f t="shared" si="0"/>
        <v>51154184.670000002</v>
      </c>
      <c r="F12" s="18">
        <v>51154184.670000002</v>
      </c>
      <c r="G12" s="18">
        <v>51154184.670000002</v>
      </c>
      <c r="H12" s="20">
        <f t="shared" si="1"/>
        <v>0</v>
      </c>
    </row>
    <row r="13" spans="2:9" ht="12" customHeight="1" x14ac:dyDescent="0.25">
      <c r="B13" s="11" t="s">
        <v>17</v>
      </c>
      <c r="C13" s="12">
        <v>8164875.4500000002</v>
      </c>
      <c r="D13" s="20">
        <v>-181053.25</v>
      </c>
      <c r="E13" s="18">
        <f>C13+D13</f>
        <v>7983822.2000000002</v>
      </c>
      <c r="F13" s="18">
        <v>7983822.2000000002</v>
      </c>
      <c r="G13" s="18">
        <v>7975464.6600000001</v>
      </c>
      <c r="H13" s="20">
        <f t="shared" si="1"/>
        <v>0</v>
      </c>
    </row>
    <row r="14" spans="2:9" ht="12" customHeight="1" x14ac:dyDescent="0.25">
      <c r="B14" s="11" t="s">
        <v>18</v>
      </c>
      <c r="C14" s="12">
        <v>4635382</v>
      </c>
      <c r="D14" s="20">
        <v>-117448</v>
      </c>
      <c r="E14" s="18">
        <f t="shared" si="0"/>
        <v>4517934</v>
      </c>
      <c r="F14" s="18">
        <v>4517934</v>
      </c>
      <c r="G14" s="18">
        <v>4508334</v>
      </c>
      <c r="H14" s="20">
        <f t="shared" si="1"/>
        <v>0</v>
      </c>
    </row>
    <row r="15" spans="2:9" ht="12" customHeight="1" x14ac:dyDescent="0.25">
      <c r="B15" s="11" t="s">
        <v>19</v>
      </c>
      <c r="C15" s="12">
        <v>6527173.3899999997</v>
      </c>
      <c r="D15" s="20">
        <v>-6527173.3899999997</v>
      </c>
      <c r="E15" s="18">
        <f t="shared" si="0"/>
        <v>0</v>
      </c>
      <c r="F15" s="18">
        <v>0</v>
      </c>
      <c r="G15" s="18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3496890.7</v>
      </c>
      <c r="D16" s="20">
        <v>550371.94999999995</v>
      </c>
      <c r="E16" s="18">
        <f t="shared" si="0"/>
        <v>4047262.6500000004</v>
      </c>
      <c r="F16" s="18">
        <v>4047262.65</v>
      </c>
      <c r="G16" s="18">
        <v>4047262.65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3086321.1300000004</v>
      </c>
      <c r="D17" s="16">
        <f>SUM(D18:D26)</f>
        <v>922212.06</v>
      </c>
      <c r="E17" s="16">
        <f t="shared" si="0"/>
        <v>4008533.1900000004</v>
      </c>
      <c r="F17" s="16">
        <f>SUM(F18:F26)</f>
        <v>4008533.1899999995</v>
      </c>
      <c r="G17" s="16">
        <f>SUM(G18:G26)</f>
        <v>4008533.1899999995</v>
      </c>
      <c r="H17" s="16">
        <f t="shared" si="1"/>
        <v>0</v>
      </c>
    </row>
    <row r="18" spans="2:8" ht="22.8" x14ac:dyDescent="0.25">
      <c r="B18" s="9" t="s">
        <v>22</v>
      </c>
      <c r="C18" s="12">
        <v>1287549.4099999999</v>
      </c>
      <c r="D18" s="20">
        <v>261615.22</v>
      </c>
      <c r="E18" s="20">
        <f t="shared" si="0"/>
        <v>1549164.63</v>
      </c>
      <c r="F18" s="20">
        <v>1549164.63</v>
      </c>
      <c r="G18" s="20">
        <v>1549164.63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167416</v>
      </c>
      <c r="D19" s="20">
        <v>85097.94</v>
      </c>
      <c r="E19" s="20">
        <f t="shared" si="0"/>
        <v>252513.94</v>
      </c>
      <c r="F19" s="20">
        <v>252513.94</v>
      </c>
      <c r="G19" s="20">
        <v>252513.94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1500</v>
      </c>
      <c r="D20" s="20">
        <v>-1500</v>
      </c>
      <c r="E20" s="20">
        <f t="shared" si="0"/>
        <v>0</v>
      </c>
      <c r="F20" s="20">
        <v>0</v>
      </c>
      <c r="G20" s="20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53100</v>
      </c>
      <c r="D21" s="20">
        <v>61973.93</v>
      </c>
      <c r="E21" s="20">
        <f t="shared" si="0"/>
        <v>115073.93</v>
      </c>
      <c r="F21" s="20">
        <v>115073.93</v>
      </c>
      <c r="G21" s="20">
        <v>115073.93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33787.5</v>
      </c>
      <c r="D22" s="20">
        <v>-3169.35</v>
      </c>
      <c r="E22" s="20">
        <f t="shared" si="0"/>
        <v>30618.15</v>
      </c>
      <c r="F22" s="20">
        <v>30618.15</v>
      </c>
      <c r="G22" s="20">
        <v>30618.15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1407000</v>
      </c>
      <c r="D23" s="20">
        <v>-211864.55</v>
      </c>
      <c r="E23" s="20">
        <f t="shared" si="0"/>
        <v>1195135.45</v>
      </c>
      <c r="F23" s="20">
        <v>1195135.45</v>
      </c>
      <c r="G23" s="20">
        <v>1195135.45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13031.68</v>
      </c>
      <c r="D24" s="20">
        <v>8673.7800000000007</v>
      </c>
      <c r="E24" s="20">
        <f t="shared" si="0"/>
        <v>21705.46</v>
      </c>
      <c r="F24" s="20">
        <v>21705.46</v>
      </c>
      <c r="G24" s="20">
        <v>21705.46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122936.54</v>
      </c>
      <c r="D26" s="20">
        <v>721385.09</v>
      </c>
      <c r="E26" s="20">
        <f t="shared" si="0"/>
        <v>844321.63</v>
      </c>
      <c r="F26" s="20">
        <v>844321.63</v>
      </c>
      <c r="G26" s="20">
        <v>844321.63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35092907.950000003</v>
      </c>
      <c r="D27" s="16">
        <f>SUM(D28:D36)</f>
        <v>-2797763.81</v>
      </c>
      <c r="E27" s="16">
        <f>D27+C27</f>
        <v>32295144.140000004</v>
      </c>
      <c r="F27" s="16">
        <f>SUM(F28:F36)</f>
        <v>31153683.669999998</v>
      </c>
      <c r="G27" s="16">
        <f>SUM(G28:G36)</f>
        <v>30612554.800000001</v>
      </c>
      <c r="H27" s="16">
        <f t="shared" si="1"/>
        <v>1141460.4700000063</v>
      </c>
    </row>
    <row r="28" spans="2:8" x14ac:dyDescent="0.25">
      <c r="B28" s="9" t="s">
        <v>32</v>
      </c>
      <c r="C28" s="12">
        <v>1819856.26</v>
      </c>
      <c r="D28" s="20">
        <v>-326870.12</v>
      </c>
      <c r="E28" s="18">
        <f t="shared" ref="E28:E36" si="2">C28+D28</f>
        <v>1492986.1400000001</v>
      </c>
      <c r="F28" s="20">
        <v>1492986.14</v>
      </c>
      <c r="G28" s="20">
        <v>1366949.07</v>
      </c>
      <c r="H28" s="20">
        <f t="shared" si="1"/>
        <v>0</v>
      </c>
    </row>
    <row r="29" spans="2:8" x14ac:dyDescent="0.25">
      <c r="B29" s="9" t="s">
        <v>33</v>
      </c>
      <c r="C29" s="12">
        <v>725755.68</v>
      </c>
      <c r="D29" s="20">
        <v>-158497.28</v>
      </c>
      <c r="E29" s="18">
        <f t="shared" si="2"/>
        <v>567258.4</v>
      </c>
      <c r="F29" s="20">
        <v>567258.4</v>
      </c>
      <c r="G29" s="20">
        <v>567258.4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1667328.96</v>
      </c>
      <c r="D30" s="20">
        <v>-828459.33</v>
      </c>
      <c r="E30" s="18">
        <f t="shared" si="2"/>
        <v>838869.63</v>
      </c>
      <c r="F30" s="20">
        <v>838868.63</v>
      </c>
      <c r="G30" s="20">
        <v>805653.97</v>
      </c>
      <c r="H30" s="20">
        <f t="shared" si="1"/>
        <v>1</v>
      </c>
    </row>
    <row r="31" spans="2:8" x14ac:dyDescent="0.25">
      <c r="B31" s="9" t="s">
        <v>35</v>
      </c>
      <c r="C31" s="12">
        <v>1020841.97</v>
      </c>
      <c r="D31" s="20">
        <v>-185147.9</v>
      </c>
      <c r="E31" s="18">
        <f t="shared" si="2"/>
        <v>835694.07</v>
      </c>
      <c r="F31" s="20">
        <v>835694.07</v>
      </c>
      <c r="G31" s="20">
        <v>813437.71</v>
      </c>
      <c r="H31" s="20">
        <f t="shared" si="1"/>
        <v>0</v>
      </c>
    </row>
    <row r="32" spans="2:8" x14ac:dyDescent="0.25">
      <c r="B32" s="9" t="s">
        <v>36</v>
      </c>
      <c r="C32" s="12">
        <v>983972.43</v>
      </c>
      <c r="D32" s="20">
        <v>25054.6</v>
      </c>
      <c r="E32" s="18">
        <f t="shared" si="2"/>
        <v>1009027.03</v>
      </c>
      <c r="F32" s="20">
        <v>1009027.03</v>
      </c>
      <c r="G32" s="20">
        <v>654068.25</v>
      </c>
      <c r="H32" s="20">
        <f t="shared" si="1"/>
        <v>0</v>
      </c>
    </row>
    <row r="33" spans="2:8" x14ac:dyDescent="0.25">
      <c r="B33" s="9" t="s">
        <v>37</v>
      </c>
      <c r="C33" s="12">
        <v>250000</v>
      </c>
      <c r="D33" s="20">
        <v>940160</v>
      </c>
      <c r="E33" s="18">
        <f t="shared" si="2"/>
        <v>1190160</v>
      </c>
      <c r="F33" s="20">
        <v>1190160</v>
      </c>
      <c r="G33" s="20">
        <v>1190160</v>
      </c>
      <c r="H33" s="20">
        <f t="shared" si="1"/>
        <v>0</v>
      </c>
    </row>
    <row r="34" spans="2:8" x14ac:dyDescent="0.25">
      <c r="B34" s="9" t="s">
        <v>38</v>
      </c>
      <c r="C34" s="12">
        <v>5032975.46</v>
      </c>
      <c r="D34" s="20">
        <v>-716834.58</v>
      </c>
      <c r="E34" s="18">
        <f t="shared" si="2"/>
        <v>4316140.88</v>
      </c>
      <c r="F34" s="20">
        <v>4316140.88</v>
      </c>
      <c r="G34" s="20">
        <v>4311478.88</v>
      </c>
      <c r="H34" s="20">
        <f t="shared" si="1"/>
        <v>0</v>
      </c>
    </row>
    <row r="35" spans="2:8" x14ac:dyDescent="0.25">
      <c r="B35" s="9" t="s">
        <v>39</v>
      </c>
      <c r="C35" s="12">
        <v>191206.85</v>
      </c>
      <c r="D35" s="20">
        <v>-181462.85</v>
      </c>
      <c r="E35" s="18">
        <f t="shared" si="2"/>
        <v>9744</v>
      </c>
      <c r="F35" s="20">
        <v>9744</v>
      </c>
      <c r="G35" s="20">
        <v>9744</v>
      </c>
      <c r="H35" s="20">
        <f t="shared" si="1"/>
        <v>0</v>
      </c>
    </row>
    <row r="36" spans="2:8" x14ac:dyDescent="0.25">
      <c r="B36" s="9" t="s">
        <v>40</v>
      </c>
      <c r="C36" s="12">
        <v>23400970.34</v>
      </c>
      <c r="D36" s="20">
        <v>-1365706.35</v>
      </c>
      <c r="E36" s="18">
        <f t="shared" si="2"/>
        <v>22035263.989999998</v>
      </c>
      <c r="F36" s="20">
        <v>20893804.52</v>
      </c>
      <c r="G36" s="20">
        <v>20893804.52</v>
      </c>
      <c r="H36" s="20">
        <f t="shared" si="1"/>
        <v>1141459.4699999988</v>
      </c>
    </row>
    <row r="37" spans="2:8" ht="20.100000000000001" customHeight="1" x14ac:dyDescent="0.25">
      <c r="B37" s="7" t="s">
        <v>41</v>
      </c>
      <c r="C37" s="16">
        <f>SUM(C38:C46)</f>
        <v>3109371.68</v>
      </c>
      <c r="D37" s="16">
        <f>SUM(D38:D46)</f>
        <v>1133277.55</v>
      </c>
      <c r="E37" s="16">
        <f>C37+D37</f>
        <v>4242649.2300000004</v>
      </c>
      <c r="F37" s="16">
        <f>SUM(F38:F46)</f>
        <v>4242649.2300000004</v>
      </c>
      <c r="G37" s="16">
        <f>SUM(G38:G46)</f>
        <v>2880365.74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3009371.68</v>
      </c>
      <c r="D38" s="13">
        <v>1233277.55</v>
      </c>
      <c r="E38" s="18">
        <f t="shared" ref="E38:E79" si="3">C38+D38</f>
        <v>4242649.2300000004</v>
      </c>
      <c r="F38" s="13">
        <v>4242649.2300000004</v>
      </c>
      <c r="G38" s="13">
        <v>2880365.74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100000</v>
      </c>
      <c r="D46" s="15">
        <v>-100000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2200140</v>
      </c>
      <c r="D47" s="16">
        <f>SUM(D48:D56)</f>
        <v>1476896.57</v>
      </c>
      <c r="E47" s="16">
        <f t="shared" si="3"/>
        <v>3677036.5700000003</v>
      </c>
      <c r="F47" s="16">
        <f>SUM(F48:F56)</f>
        <v>3677036.5700000003</v>
      </c>
      <c r="G47" s="16">
        <f>SUM(G48:G56)</f>
        <v>3677036.5700000003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8">
        <v>1728265.86</v>
      </c>
      <c r="E48" s="18">
        <f t="shared" si="3"/>
        <v>1728265.86</v>
      </c>
      <c r="F48" s="24">
        <v>1728265.86</v>
      </c>
      <c r="G48" s="18">
        <v>1728265.86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8">
        <v>10578.68</v>
      </c>
      <c r="E49" s="18">
        <f t="shared" si="3"/>
        <v>10578.68</v>
      </c>
      <c r="F49" s="24">
        <v>10578.68</v>
      </c>
      <c r="G49" s="18">
        <v>10578.68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8">
        <v>33840</v>
      </c>
      <c r="E50" s="18">
        <f t="shared" si="3"/>
        <v>33840</v>
      </c>
      <c r="F50" s="24">
        <v>33840</v>
      </c>
      <c r="G50" s="18">
        <v>33840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8">
        <v>0</v>
      </c>
      <c r="E51" s="18">
        <f t="shared" si="3"/>
        <v>0</v>
      </c>
      <c r="F51" s="24">
        <v>0</v>
      </c>
      <c r="G51" s="18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8">
        <v>0</v>
      </c>
      <c r="E52" s="18">
        <f t="shared" si="3"/>
        <v>0</v>
      </c>
      <c r="F52" s="24">
        <v>0</v>
      </c>
      <c r="G52" s="18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8">
        <v>202037.32</v>
      </c>
      <c r="E53" s="18">
        <f t="shared" si="3"/>
        <v>202037.32</v>
      </c>
      <c r="F53" s="24">
        <v>202037.32</v>
      </c>
      <c r="G53" s="18">
        <v>202037.32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8">
        <v>0</v>
      </c>
      <c r="E54" s="18">
        <f t="shared" si="3"/>
        <v>0</v>
      </c>
      <c r="F54" s="24">
        <v>0</v>
      </c>
      <c r="G54" s="18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8">
        <v>0</v>
      </c>
      <c r="E55" s="18">
        <f t="shared" si="3"/>
        <v>0</v>
      </c>
      <c r="F55" s="24">
        <v>0</v>
      </c>
      <c r="G55" s="18">
        <v>0</v>
      </c>
      <c r="H55" s="20">
        <f t="shared" si="4"/>
        <v>0</v>
      </c>
    </row>
    <row r="56" spans="2:8" x14ac:dyDescent="0.25">
      <c r="B56" s="9" t="s">
        <v>60</v>
      </c>
      <c r="C56" s="12">
        <v>2200140</v>
      </c>
      <c r="D56" s="18">
        <v>-497825.29</v>
      </c>
      <c r="E56" s="18">
        <f t="shared" si="3"/>
        <v>1702314.71</v>
      </c>
      <c r="F56" s="24">
        <v>1702314.71</v>
      </c>
      <c r="G56" s="18">
        <v>1702314.71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162829626.99000001</v>
      </c>
      <c r="D81" s="22">
        <f>SUM(D73,D69,D61,D57,D47,D37,D27,D17,D9)</f>
        <v>3958.920000000624</v>
      </c>
      <c r="E81" s="22">
        <f>C81+D81</f>
        <v>162833585.91</v>
      </c>
      <c r="F81" s="22">
        <f>SUM(F73,F69,F61,F57,F47,F37,F17,F27,F9)</f>
        <v>161692125.44</v>
      </c>
      <c r="G81" s="22">
        <f>SUM(G73,G69,G61,G57,G47,G37,G27,G17,G9)</f>
        <v>159770755.54000002</v>
      </c>
      <c r="H81" s="22">
        <f t="shared" si="5"/>
        <v>1141460.4699999988</v>
      </c>
    </row>
    <row r="83" spans="2:8" s="23" customFormat="1" ht="13.2" x14ac:dyDescent="0.25">
      <c r="B83" s="44" t="s">
        <v>88</v>
      </c>
    </row>
    <row r="84" spans="2:8" s="23" customFormat="1" x14ac:dyDescent="0.25"/>
    <row r="85" spans="2:8" s="23" customFormat="1" ht="13.2" x14ac:dyDescent="0.25">
      <c r="B85" s="25" t="s">
        <v>89</v>
      </c>
      <c r="E85" s="26" t="s">
        <v>91</v>
      </c>
    </row>
    <row r="86" spans="2:8" s="23" customFormat="1" ht="13.2" x14ac:dyDescent="0.25">
      <c r="B86" s="25" t="s">
        <v>90</v>
      </c>
      <c r="E86" s="26" t="s">
        <v>92</v>
      </c>
    </row>
    <row r="87" spans="2:8" s="23" customFormat="1" ht="13.2" x14ac:dyDescent="0.25">
      <c r="E87" s="26" t="s">
        <v>93</v>
      </c>
    </row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2022-01-29T03:09:32Z</cp:lastPrinted>
  <dcterms:created xsi:type="dcterms:W3CDTF">2019-12-04T16:22:52Z</dcterms:created>
  <dcterms:modified xsi:type="dcterms:W3CDTF">2022-01-29T03:09:34Z</dcterms:modified>
</cp:coreProperties>
</file>